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beR01\Desktop\"/>
    </mc:Choice>
  </mc:AlternateContent>
  <bookViews>
    <workbookView xWindow="0" yWindow="0" windowWidth="20490" windowHeight="7755"/>
  </bookViews>
  <sheets>
    <sheet name="Hot-d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0" i="1" s="1"/>
  <c r="C11" i="1" s="1"/>
  <c r="C12" i="1" s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</calcChain>
</file>

<file path=xl/sharedStrings.xml><?xml version="1.0" encoding="utf-8"?>
<sst xmlns="http://schemas.openxmlformats.org/spreadsheetml/2006/main" count="64" uniqueCount="50">
  <si>
    <r>
      <rPr>
        <b/>
        <sz val="10"/>
        <rFont val="Century Gothic"/>
        <family val="2"/>
      </rPr>
      <t xml:space="preserve">POSTUP:
</t>
    </r>
    <r>
      <rPr>
        <sz val="10"/>
        <rFont val="Century Gothic"/>
        <family val="2"/>
      </rPr>
      <t>Majonézu zamiešame s horčicou,ochutíme soľou a korením.Plátky slaniny opečieme z oboch strán v panvici,zakryté alobalom aby sa veľmi neskrútili,vyberieme,na vypečenom tuku opečieme na plátky/ hrúbky 2-3 mm/nakrájanú cibuľu a jablko so šupkou ak je tuku málo doplníme olejom .Klobásy upečieme na grile príp na druhej panvci pred dopečením preložíme plátkami syra ,necháme roztiecť,prípadne zapečieme pod vrchným grilom/salamander/ .Bagetu pozdlžne nakrojíme,krátko opečieme nasucho ,potrieme majonézou,pridáme cibuľu s jablkami,klobásu,slaninu,ozdobíme rucolou alebo žeruchou.</t>
    </r>
  </si>
  <si>
    <t>kg</t>
  </si>
  <si>
    <t xml:space="preserve">olej  </t>
  </si>
  <si>
    <t>lístky rukoly,žeruchy …na dekor</t>
  </si>
  <si>
    <t>soľ podľa chuti</t>
  </si>
  <si>
    <t xml:space="preserve">cukor hneddý </t>
  </si>
  <si>
    <t xml:space="preserve">horčica celozrnná </t>
  </si>
  <si>
    <t xml:space="preserve">Majonéza   </t>
  </si>
  <si>
    <t>syr ementál 10 plátkov</t>
  </si>
  <si>
    <t>korenie čerstvo ml.podľa chuti</t>
  </si>
  <si>
    <t>Bageta  fr. 25 cm / 10 ks</t>
  </si>
  <si>
    <t>Šalvia 10 lístkov</t>
  </si>
  <si>
    <t>merná jednotka</t>
  </si>
  <si>
    <t>MJ</t>
  </si>
  <si>
    <t>Jablko 2 ks sladkokyslé</t>
  </si>
  <si>
    <t>hmotnosť surovín potrebná na Vami zadaný počet porcií</t>
  </si>
  <si>
    <t>Celková hmotnosť (g)</t>
  </si>
  <si>
    <t xml:space="preserve">Cibuľa červená </t>
  </si>
  <si>
    <t>nákupná cena za 1 porciu</t>
  </si>
  <si>
    <t>Nákupná cena/1 porcia</t>
  </si>
  <si>
    <t>slanina mäsitá 30 plátkov</t>
  </si>
  <si>
    <t>nákupná cena za mernú jednotku (kg, l, ...)</t>
  </si>
  <si>
    <t xml:space="preserve">Nákupná cena/MJ </t>
  </si>
  <si>
    <t>bavorská klobása na gril. 10 ks</t>
  </si>
  <si>
    <t xml:space="preserve">Legenda*: </t>
  </si>
  <si>
    <t>Celková hmotnosť
(g)*</t>
  </si>
  <si>
    <t>Nákupná cena /1 porcia*</t>
  </si>
  <si>
    <t>Čistá hmotnosť /1 porcia (g)</t>
  </si>
  <si>
    <t>Hrubá hmotnosť /1 porcia (g)</t>
  </si>
  <si>
    <t>Nákupná cena/MJ*</t>
  </si>
  <si>
    <t>Položka</t>
  </si>
  <si>
    <t>Sem doplňte nákupné ceny ingrediencií:</t>
  </si>
  <si>
    <t>Sem doplňte požadovaný počet porcií:</t>
  </si>
  <si>
    <t>CELKOVÁ MARŽA:</t>
  </si>
  <si>
    <t>Marža/1 porcia:</t>
  </si>
  <si>
    <t>Nákupná cena/1 porcia:</t>
  </si>
  <si>
    <t>3. Predajná cena/1 porcia</t>
  </si>
  <si>
    <t>Predajná cena/1 porcia:</t>
  </si>
  <si>
    <t>2. Nákupná cena/MJ (stĺpec D)</t>
  </si>
  <si>
    <t xml:space="preserve">1. požadovaný počet porcií </t>
  </si>
  <si>
    <t>255g</t>
  </si>
  <si>
    <t xml:space="preserve">Hmotnosť porcie v g: </t>
  </si>
  <si>
    <t xml:space="preserve">Vyplňte tabuľku v nasledovnom poradí: </t>
  </si>
  <si>
    <t>1,3,7,10</t>
  </si>
  <si>
    <t>Alergény:</t>
  </si>
  <si>
    <t>Počet porcii:</t>
  </si>
  <si>
    <t>Bavorský hot-dog</t>
  </si>
  <si>
    <t>Názov:</t>
  </si>
  <si>
    <r>
      <rPr>
        <b/>
        <sz val="14"/>
        <color indexed="8"/>
        <rFont val="Century Gothic"/>
        <family val="2"/>
      </rPr>
      <t xml:space="preserve">Táto kalkulačka: 
</t>
    </r>
    <r>
      <rPr>
        <sz val="14"/>
        <color indexed="8"/>
        <rFont val="Century Gothic"/>
        <family val="2"/>
      </rPr>
      <t>- vypočíta nákupnú cenu na 1 porciu po zadaní vstupných cien surovín
- prepočíta množstvo ingrediencií na Vami zvolený počet porcií
- vypočíta potenciálnu maržu na jednu porciu ako aj celkovú maržu</t>
    </r>
  </si>
  <si>
    <t>Kalkulácia receptu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</si>
</sst>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EUR&quot;_-;\-* #,##0.00\ &quot;EUR&quot;_-;_-* &quot;-&quot;??\ &quot;EUR&quot;_-;_-@_-"/>
    <numFmt numFmtId="164" formatCode="_-* #,##0.000\ &quot;EUR&quot;_-;\-* #,##0.000\ &quot;EUR&quot;_-;_-* &quot;-&quot;??\ &quot;EUR&quot;_-;_-@_-"/>
  </numFmts>
  <fonts count="23" x14ac:knownFonts="1">
    <font>
      <sz val="11"/>
      <color indexed="8"/>
      <name val="Calibri"/>
      <family val="2"/>
      <charset val="238"/>
    </font>
    <font>
      <b/>
      <sz val="10"/>
      <name val="Century Gothic"/>
      <family val="2"/>
    </font>
    <font>
      <sz val="8"/>
      <color indexed="8"/>
      <name val="Calibri"/>
      <family val="2"/>
      <charset val="238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4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sz val="12"/>
      <color rgb="FF0070C0"/>
      <name val="Century Gothic"/>
      <family val="2"/>
    </font>
    <font>
      <b/>
      <sz val="16"/>
      <color rgb="FF00B050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color rgb="FF00B050"/>
      <name val="Century Gothic"/>
      <family val="2"/>
    </font>
    <font>
      <b/>
      <sz val="12"/>
      <color theme="1"/>
      <name val="Century Gothic"/>
      <family val="2"/>
    </font>
    <font>
      <sz val="11"/>
      <color rgb="FF0070C0"/>
      <name val="Calibri"/>
      <family val="2"/>
      <charset val="238"/>
    </font>
    <font>
      <b/>
      <sz val="16"/>
      <color rgb="FFFF0000"/>
      <name val="Century Gothic"/>
      <family val="2"/>
    </font>
    <font>
      <b/>
      <sz val="16"/>
      <name val="Century Gothic"/>
      <family val="2"/>
    </font>
    <font>
      <sz val="14"/>
      <color indexed="8"/>
      <name val="Century Gothic"/>
      <family val="2"/>
    </font>
    <font>
      <sz val="28"/>
      <color indexed="8"/>
      <name val="Calibri"/>
      <family val="2"/>
      <charset val="238"/>
    </font>
    <font>
      <b/>
      <sz val="26"/>
      <color indexed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4"/>
      </patternFill>
    </fill>
    <fill>
      <patternFill patternType="solid">
        <fgColor theme="9" tint="0.79998168889431442"/>
        <bgColor indexed="4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/>
    <xf numFmtId="0" fontId="0" fillId="0" borderId="0" xfId="0" applyBorder="1" applyProtection="1"/>
    <xf numFmtId="3" fontId="1" fillId="2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Border="1" applyAlignment="1" applyProtection="1">
      <alignment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44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164" fontId="1" fillId="4" borderId="5" xfId="0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44" fontId="1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/>
    </xf>
    <xf numFmtId="0" fontId="5" fillId="0" borderId="9" xfId="0" applyFont="1" applyBorder="1" applyProtection="1"/>
    <xf numFmtId="3" fontId="1" fillId="3" borderId="10" xfId="0" applyNumberFormat="1" applyFont="1" applyFill="1" applyBorder="1" applyAlignment="1" applyProtection="1">
      <alignment horizontal="right" vertical="center" wrapText="1"/>
    </xf>
    <xf numFmtId="164" fontId="1" fillId="4" borderId="10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44" fontId="1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1" fillId="6" borderId="14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vertical="center"/>
    </xf>
    <xf numFmtId="0" fontId="8" fillId="8" borderId="14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right" vertical="center" wrapText="1"/>
    </xf>
    <xf numFmtId="44" fontId="12" fillId="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44" fontId="1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4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 applyProtection="1">
      <alignment horizontal="left"/>
    </xf>
    <xf numFmtId="0" fontId="16" fillId="9" borderId="20" xfId="0" applyFont="1" applyFill="1" applyBorder="1" applyAlignment="1" applyProtection="1">
      <alignment horizontal="left"/>
    </xf>
    <xf numFmtId="44" fontId="8" fillId="9" borderId="19" xfId="0" applyNumberFormat="1" applyFont="1" applyFill="1" applyBorder="1" applyAlignment="1" applyProtection="1">
      <alignment horizontal="center" vertical="center"/>
      <protection locked="0"/>
    </xf>
    <xf numFmtId="44" fontId="8" fillId="9" borderId="20" xfId="0" applyNumberFormat="1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left"/>
    </xf>
    <xf numFmtId="0" fontId="16" fillId="5" borderId="2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6" fillId="10" borderId="19" xfId="0" applyFont="1" applyFill="1" applyBorder="1" applyAlignment="1" applyProtection="1">
      <alignment horizontal="left"/>
    </xf>
    <xf numFmtId="0" fontId="16" fillId="10" borderId="2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0" xfId="0" applyFont="1" applyBorder="1" applyProtection="1"/>
    <xf numFmtId="0" fontId="18" fillId="0" borderId="0" xfId="0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12</xdr:row>
      <xdr:rowOff>0</xdr:rowOff>
    </xdr:from>
    <xdr:to>
      <xdr:col>8</xdr:col>
      <xdr:colOff>752475</xdr:colOff>
      <xdr:row>12</xdr:row>
      <xdr:rowOff>171450</xdr:rowOff>
    </xdr:to>
    <xdr:sp macro="" textlink="">
      <xdr:nvSpPr>
        <xdr:cNvPr id="2" name="Down Arrow 1"/>
        <xdr:cNvSpPr>
          <a:spLocks noChangeArrowheads="1"/>
        </xdr:cNvSpPr>
      </xdr:nvSpPr>
      <xdr:spPr bwMode="auto">
        <a:xfrm>
          <a:off x="5419725" y="2286000"/>
          <a:ext cx="66675" cy="17145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550333</xdr:colOff>
      <xdr:row>14</xdr:row>
      <xdr:rowOff>0</xdr:rowOff>
    </xdr:from>
    <xdr:to>
      <xdr:col>3</xdr:col>
      <xdr:colOff>759883</xdr:colOff>
      <xdr:row>14</xdr:row>
      <xdr:rowOff>171450</xdr:rowOff>
    </xdr:to>
    <xdr:sp macro="" textlink="">
      <xdr:nvSpPr>
        <xdr:cNvPr id="3" name="Down Arrow 2"/>
        <xdr:cNvSpPr>
          <a:spLocks noChangeArrowheads="1"/>
        </xdr:cNvSpPr>
      </xdr:nvSpPr>
      <xdr:spPr bwMode="auto">
        <a:xfrm>
          <a:off x="2379133" y="2667000"/>
          <a:ext cx="57150" cy="17145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showGridLines="0" tabSelected="1" topLeftCell="A9" zoomScale="90" zoomScaleNormal="90" workbookViewId="0">
      <selection activeCell="C9" activeCellId="2" sqref="D17:D25 I14 C9:D9"/>
    </sheetView>
  </sheetViews>
  <sheetFormatPr defaultRowHeight="15" x14ac:dyDescent="0.25"/>
  <cols>
    <col min="1" max="1" width="9.140625" style="1"/>
    <col min="2" max="2" width="35.7109375" style="1" customWidth="1"/>
    <col min="3" max="3" width="5.85546875" style="1" customWidth="1"/>
    <col min="4" max="4" width="18.85546875" style="1" customWidth="1"/>
    <col min="5" max="5" width="15.85546875" style="1" customWidth="1"/>
    <col min="6" max="6" width="14.85546875" style="1" bestFit="1" customWidth="1"/>
    <col min="7" max="7" width="16.7109375" style="1" customWidth="1"/>
    <col min="8" max="8" width="7.140625" style="1" customWidth="1"/>
    <col min="9" max="9" width="18" style="1" customWidth="1"/>
    <col min="10" max="10" width="16.42578125" style="1" customWidth="1"/>
    <col min="11" max="11" width="24.28515625" style="1" bestFit="1" customWidth="1"/>
    <col min="12" max="16384" width="9.140625" style="1"/>
  </cols>
  <sheetData>
    <row r="1" spans="2:17" s="1" customFormat="1" ht="36" x14ac:dyDescent="0.25">
      <c r="B1" s="79" t="s">
        <v>49</v>
      </c>
      <c r="C1" s="78"/>
      <c r="D1" s="78"/>
      <c r="E1" s="78"/>
      <c r="F1" s="78"/>
      <c r="G1" s="78"/>
      <c r="H1" s="78"/>
      <c r="I1" s="78"/>
      <c r="J1" s="78"/>
      <c r="K1" s="78"/>
    </row>
    <row r="2" spans="2:17" s="1" customFormat="1" ht="83.25" customHeight="1" x14ac:dyDescent="0.25">
      <c r="B2" s="77" t="s">
        <v>48</v>
      </c>
      <c r="C2" s="77"/>
      <c r="D2" s="77"/>
      <c r="E2" s="77"/>
      <c r="F2" s="77"/>
      <c r="G2" s="77"/>
      <c r="H2" s="76"/>
      <c r="I2" s="75"/>
      <c r="J2" s="75"/>
      <c r="K2" s="75"/>
    </row>
    <row r="3" spans="2:17" s="1" customFormat="1" x14ac:dyDescent="0.25">
      <c r="G3" s="74"/>
      <c r="H3" s="74"/>
    </row>
    <row r="4" spans="2:17" s="1" customFormat="1" ht="19.5" customHeight="1" x14ac:dyDescent="0.25">
      <c r="B4" s="73" t="s">
        <v>47</v>
      </c>
      <c r="C4" s="72" t="s">
        <v>46</v>
      </c>
      <c r="D4" s="72"/>
      <c r="E4" s="72"/>
      <c r="F4" s="72"/>
      <c r="G4" s="72"/>
      <c r="H4" s="71"/>
      <c r="I4" s="70"/>
    </row>
    <row r="5" spans="2:17" s="1" customFormat="1" ht="16.5" hidden="1" x14ac:dyDescent="0.25">
      <c r="B5" s="50" t="s">
        <v>45</v>
      </c>
      <c r="C5" s="67">
        <v>1</v>
      </c>
      <c r="D5" s="67"/>
      <c r="E5" s="66"/>
      <c r="F5" s="66"/>
      <c r="G5" s="61"/>
      <c r="H5" s="61"/>
      <c r="I5" s="66"/>
    </row>
    <row r="6" spans="2:17" s="1" customFormat="1" ht="19.5" customHeight="1" thickBot="1" x14ac:dyDescent="0.35">
      <c r="B6" s="50" t="s">
        <v>44</v>
      </c>
      <c r="C6" s="67" t="s">
        <v>43</v>
      </c>
      <c r="D6" s="67"/>
      <c r="E6" s="66"/>
      <c r="F6" s="66"/>
      <c r="G6" s="61"/>
      <c r="H6" s="61"/>
      <c r="I6" s="69" t="s">
        <v>42</v>
      </c>
      <c r="J6" s="68"/>
    </row>
    <row r="7" spans="2:17" s="1" customFormat="1" ht="17.25" thickBot="1" x14ac:dyDescent="0.3">
      <c r="B7" s="50" t="s">
        <v>41</v>
      </c>
      <c r="C7" s="67" t="s">
        <v>40</v>
      </c>
      <c r="D7" s="67"/>
      <c r="E7" s="66"/>
      <c r="F7" s="66"/>
      <c r="G7" s="61"/>
      <c r="H7" s="61"/>
      <c r="I7" s="65" t="s">
        <v>39</v>
      </c>
      <c r="J7" s="64"/>
      <c r="K7" s="2"/>
    </row>
    <row r="8" spans="2:17" s="1" customFormat="1" ht="17.25" thickBot="1" x14ac:dyDescent="0.3">
      <c r="B8" s="50"/>
      <c r="C8" s="63"/>
      <c r="D8" s="63"/>
      <c r="E8" s="62"/>
      <c r="F8" s="62"/>
      <c r="G8" s="61"/>
      <c r="H8" s="61"/>
      <c r="I8" s="60" t="s">
        <v>38</v>
      </c>
      <c r="J8" s="59"/>
      <c r="K8" s="2"/>
    </row>
    <row r="9" spans="2:17" s="1" customFormat="1" ht="18.75" thickBot="1" x14ac:dyDescent="0.3">
      <c r="B9" s="53" t="s">
        <v>37</v>
      </c>
      <c r="C9" s="58"/>
      <c r="D9" s="57"/>
      <c r="E9" s="2"/>
      <c r="F9" s="2"/>
      <c r="G9" s="2"/>
      <c r="H9" s="2"/>
      <c r="I9" s="56" t="s">
        <v>36</v>
      </c>
      <c r="J9" s="55"/>
      <c r="K9" s="2"/>
    </row>
    <row r="10" spans="2:17" s="1" customFormat="1" ht="18" x14ac:dyDescent="0.25">
      <c r="B10" s="53" t="s">
        <v>35</v>
      </c>
      <c r="C10" s="54">
        <f>SUM(G16:G32)</f>
        <v>0</v>
      </c>
      <c r="D10" s="54"/>
      <c r="E10" s="2"/>
      <c r="F10" s="2"/>
      <c r="G10" s="2"/>
      <c r="H10" s="2"/>
      <c r="I10" s="2"/>
      <c r="K10" s="2"/>
    </row>
    <row r="11" spans="2:17" s="1" customFormat="1" ht="18" x14ac:dyDescent="0.25">
      <c r="B11" s="53" t="s">
        <v>34</v>
      </c>
      <c r="C11" s="52">
        <f>C9-C10</f>
        <v>0</v>
      </c>
      <c r="D11" s="52"/>
      <c r="E11" s="2"/>
      <c r="F11" s="2"/>
      <c r="G11" s="51"/>
      <c r="H11" s="51"/>
      <c r="I11" s="50"/>
      <c r="K11" s="2"/>
    </row>
    <row r="12" spans="2:17" s="1" customFormat="1" ht="20.25" x14ac:dyDescent="0.3">
      <c r="B12" s="46" t="s">
        <v>33</v>
      </c>
      <c r="C12" s="49">
        <f>C11*I14</f>
        <v>0</v>
      </c>
      <c r="D12" s="49"/>
      <c r="E12" s="2"/>
      <c r="F12" s="48"/>
      <c r="G12" s="48"/>
      <c r="H12" s="48"/>
      <c r="I12" s="47" t="s">
        <v>32</v>
      </c>
      <c r="K12" s="43"/>
    </row>
    <row r="13" spans="2:17" s="1" customFormat="1" ht="21" thickBot="1" x14ac:dyDescent="0.35">
      <c r="B13" s="46"/>
      <c r="C13" s="45"/>
      <c r="D13" s="45"/>
      <c r="E13" s="44"/>
      <c r="F13" s="44"/>
      <c r="G13" s="44"/>
      <c r="H13" s="44"/>
      <c r="I13" s="2"/>
      <c r="K13" s="43"/>
    </row>
    <row r="14" spans="2:17" s="1" customFormat="1" ht="18.75" thickBot="1" x14ac:dyDescent="0.3">
      <c r="B14" s="42"/>
      <c r="C14" s="42"/>
      <c r="D14" s="41" t="s">
        <v>31</v>
      </c>
      <c r="E14" s="40"/>
      <c r="F14" s="40"/>
      <c r="G14" s="40"/>
      <c r="H14" s="40"/>
      <c r="I14" s="39">
        <v>25</v>
      </c>
      <c r="J14" s="2"/>
      <c r="K14" s="2"/>
    </row>
    <row r="15" spans="2:17" s="1" customFormat="1" ht="15.75" thickBot="1" x14ac:dyDescent="0.3"/>
    <row r="16" spans="2:17" s="1" customFormat="1" ht="32.25" customHeight="1" thickBot="1" x14ac:dyDescent="0.35">
      <c r="B16" s="38" t="s">
        <v>30</v>
      </c>
      <c r="C16" s="37" t="s">
        <v>13</v>
      </c>
      <c r="D16" s="36" t="s">
        <v>29</v>
      </c>
      <c r="E16" s="35" t="s">
        <v>28</v>
      </c>
      <c r="F16" s="34" t="s">
        <v>27</v>
      </c>
      <c r="G16" s="32" t="s">
        <v>26</v>
      </c>
      <c r="H16" s="33"/>
      <c r="I16" s="32" t="s">
        <v>25</v>
      </c>
      <c r="K16" s="31" t="s">
        <v>24</v>
      </c>
      <c r="L16" s="30"/>
      <c r="M16" s="30"/>
      <c r="N16" s="30"/>
      <c r="O16" s="30"/>
      <c r="P16" s="30"/>
      <c r="Q16" s="30"/>
    </row>
    <row r="17" spans="2:17" s="1" customFormat="1" x14ac:dyDescent="0.25">
      <c r="B17" s="29" t="s">
        <v>23</v>
      </c>
      <c r="C17" s="28" t="s">
        <v>1</v>
      </c>
      <c r="D17" s="27"/>
      <c r="E17" s="26">
        <v>125</v>
      </c>
      <c r="F17" s="25">
        <v>125</v>
      </c>
      <c r="G17" s="24">
        <f>IF(C17="kg",E17*D17/1000,E17*D17)</f>
        <v>0</v>
      </c>
      <c r="H17" s="7"/>
      <c r="I17" s="23">
        <f>IF($C$5=0,0,E17/$C$5*$I$14)</f>
        <v>3125</v>
      </c>
      <c r="K17" s="22" t="s">
        <v>22</v>
      </c>
      <c r="L17" s="21" t="s">
        <v>21</v>
      </c>
      <c r="M17" s="21"/>
      <c r="N17" s="21"/>
      <c r="O17" s="21"/>
      <c r="P17" s="21"/>
      <c r="Q17" s="21"/>
    </row>
    <row r="18" spans="2:17" s="1" customFormat="1" x14ac:dyDescent="0.25">
      <c r="B18" s="20" t="s">
        <v>20</v>
      </c>
      <c r="C18" s="19" t="s">
        <v>1</v>
      </c>
      <c r="D18" s="18"/>
      <c r="E18" s="17">
        <v>15</v>
      </c>
      <c r="F18" s="16">
        <v>15</v>
      </c>
      <c r="G18" s="15">
        <f>IF(C18="kg",E18*D18/1000,E18*D18)</f>
        <v>0</v>
      </c>
      <c r="H18" s="7"/>
      <c r="I18" s="14">
        <f>IF($C$5=0,0,E18/$C$5*$I$14)</f>
        <v>375</v>
      </c>
      <c r="K18" s="22" t="s">
        <v>19</v>
      </c>
      <c r="L18" s="21" t="s">
        <v>18</v>
      </c>
      <c r="M18" s="21"/>
      <c r="N18" s="21"/>
      <c r="O18" s="21"/>
      <c r="P18" s="21"/>
      <c r="Q18" s="21"/>
    </row>
    <row r="19" spans="2:17" s="1" customFormat="1" x14ac:dyDescent="0.25">
      <c r="B19" s="20" t="s">
        <v>17</v>
      </c>
      <c r="C19" s="19" t="s">
        <v>1</v>
      </c>
      <c r="D19" s="18"/>
      <c r="E19" s="17">
        <v>32.5</v>
      </c>
      <c r="F19" s="16">
        <v>30</v>
      </c>
      <c r="G19" s="15">
        <f>IF(C19="kg",E19*D19/1000,E19*D19)</f>
        <v>0</v>
      </c>
      <c r="H19" s="7"/>
      <c r="I19" s="14">
        <f>IF($C$5=0,0,E19/$C$5*$I$14)</f>
        <v>812.5</v>
      </c>
      <c r="K19" s="22" t="s">
        <v>16</v>
      </c>
      <c r="L19" s="21" t="s">
        <v>15</v>
      </c>
      <c r="M19" s="21"/>
      <c r="N19" s="21"/>
      <c r="O19" s="21"/>
      <c r="P19" s="21"/>
      <c r="Q19" s="21"/>
    </row>
    <row r="20" spans="2:17" s="1" customFormat="1" x14ac:dyDescent="0.25">
      <c r="B20" s="20" t="s">
        <v>14</v>
      </c>
      <c r="C20" s="19" t="s">
        <v>1</v>
      </c>
      <c r="D20" s="18"/>
      <c r="E20" s="17">
        <v>30</v>
      </c>
      <c r="F20" s="16">
        <v>25</v>
      </c>
      <c r="G20" s="15">
        <f>IF(C20="kg",E20*D20/1000,E20*D20)</f>
        <v>0</v>
      </c>
      <c r="H20" s="7"/>
      <c r="I20" s="14">
        <f>IF($C$5=0,0,E20/$C$5*$I$14)</f>
        <v>750</v>
      </c>
      <c r="K20" s="22" t="s">
        <v>13</v>
      </c>
      <c r="L20" s="21" t="s">
        <v>12</v>
      </c>
      <c r="M20" s="21"/>
      <c r="N20" s="21"/>
      <c r="O20" s="21"/>
      <c r="P20" s="21"/>
      <c r="Q20" s="21"/>
    </row>
    <row r="21" spans="2:17" s="1" customFormat="1" x14ac:dyDescent="0.25">
      <c r="B21" s="20" t="s">
        <v>11</v>
      </c>
      <c r="C21" s="19" t="s">
        <v>1</v>
      </c>
      <c r="D21" s="18"/>
      <c r="E21" s="17">
        <v>0.05</v>
      </c>
      <c r="F21" s="16">
        <v>0.05</v>
      </c>
      <c r="G21" s="15">
        <f>IF(C21="kg",E21*D21/1000,E21*D21)</f>
        <v>0</v>
      </c>
      <c r="H21" s="7"/>
      <c r="I21" s="14">
        <f>IF($C$5=0,0,E21/$C$5*$I$14)</f>
        <v>1.25</v>
      </c>
    </row>
    <row r="22" spans="2:17" s="1" customFormat="1" x14ac:dyDescent="0.25">
      <c r="B22" s="20" t="s">
        <v>10</v>
      </c>
      <c r="C22" s="19" t="s">
        <v>1</v>
      </c>
      <c r="D22" s="18"/>
      <c r="E22" s="17">
        <v>110</v>
      </c>
      <c r="F22" s="16">
        <v>100</v>
      </c>
      <c r="G22" s="15">
        <f>IF(C22="kg",E22*D22/1000,E22*D22)</f>
        <v>0</v>
      </c>
      <c r="H22" s="7"/>
      <c r="I22" s="14">
        <f>IF($C$5=0,0,E22/$C$5*$I$14)</f>
        <v>2750</v>
      </c>
    </row>
    <row r="23" spans="2:17" s="1" customFormat="1" x14ac:dyDescent="0.25">
      <c r="B23" s="20" t="s">
        <v>9</v>
      </c>
      <c r="C23" s="19" t="s">
        <v>1</v>
      </c>
      <c r="D23" s="18"/>
      <c r="E23" s="17">
        <v>0</v>
      </c>
      <c r="F23" s="16">
        <v>0</v>
      </c>
      <c r="G23" s="15">
        <f>IF(C23="kg",E23*D23/1000,E23*D23)</f>
        <v>0</v>
      </c>
      <c r="H23" s="7"/>
      <c r="I23" s="14">
        <f>IF($C$5=0,0,E23/$C$5*$I$14)</f>
        <v>0</v>
      </c>
    </row>
    <row r="24" spans="2:17" s="1" customFormat="1" x14ac:dyDescent="0.25">
      <c r="B24" s="20" t="s">
        <v>8</v>
      </c>
      <c r="C24" s="19" t="s">
        <v>1</v>
      </c>
      <c r="D24" s="18"/>
      <c r="E24" s="17">
        <v>30</v>
      </c>
      <c r="F24" s="16">
        <v>30</v>
      </c>
      <c r="G24" s="15">
        <f>IF(C24="kg",E24*D24/1000,E24*D24)</f>
        <v>0</v>
      </c>
      <c r="H24" s="7"/>
      <c r="I24" s="14">
        <f>IF($C$5=0,0,E24/$C$5*$I$14)</f>
        <v>750</v>
      </c>
    </row>
    <row r="25" spans="2:17" s="1" customFormat="1" x14ac:dyDescent="0.25">
      <c r="B25" s="20" t="s">
        <v>7</v>
      </c>
      <c r="C25" s="19" t="s">
        <v>1</v>
      </c>
      <c r="D25" s="18"/>
      <c r="E25" s="17">
        <v>40</v>
      </c>
      <c r="F25" s="16">
        <v>40</v>
      </c>
      <c r="G25" s="15">
        <f>IF(C25="kg",E25*D25/1000,E25*D25)</f>
        <v>0</v>
      </c>
      <c r="H25" s="7"/>
      <c r="I25" s="14">
        <f>IF($C$5=0,0,E25/$C$5*$I$14)</f>
        <v>1000</v>
      </c>
    </row>
    <row r="26" spans="2:17" s="1" customFormat="1" x14ac:dyDescent="0.25">
      <c r="B26" s="20" t="s">
        <v>6</v>
      </c>
      <c r="C26" s="19" t="s">
        <v>1</v>
      </c>
      <c r="D26" s="18"/>
      <c r="E26" s="17">
        <v>10</v>
      </c>
      <c r="F26" s="16">
        <v>10</v>
      </c>
      <c r="G26" s="15">
        <f>IF(C26="kg",E26*D26/1000,E26*D26)</f>
        <v>0</v>
      </c>
      <c r="H26" s="7"/>
      <c r="I26" s="14">
        <f>IF($C$5=0,0,E26/$C$5*$I$14)</f>
        <v>250</v>
      </c>
    </row>
    <row r="27" spans="2:17" s="1" customFormat="1" x14ac:dyDescent="0.25">
      <c r="B27" s="20" t="s">
        <v>5</v>
      </c>
      <c r="C27" s="19" t="s">
        <v>1</v>
      </c>
      <c r="D27" s="18"/>
      <c r="E27" s="17">
        <v>1.25</v>
      </c>
      <c r="F27" s="16">
        <v>1.25</v>
      </c>
      <c r="G27" s="15">
        <f>IF(C27="kg",E27*D27/1000,E27*D27)</f>
        <v>0</v>
      </c>
      <c r="H27" s="7"/>
      <c r="I27" s="14">
        <f>IF($C$5=0,0,E27/$C$5*$I$14)</f>
        <v>31.25</v>
      </c>
    </row>
    <row r="28" spans="2:17" s="1" customFormat="1" x14ac:dyDescent="0.25">
      <c r="B28" s="20" t="s">
        <v>4</v>
      </c>
      <c r="C28" s="19" t="s">
        <v>1</v>
      </c>
      <c r="D28" s="18"/>
      <c r="E28" s="17">
        <v>0</v>
      </c>
      <c r="F28" s="16">
        <v>0</v>
      </c>
      <c r="G28" s="15">
        <f>IF(C28="kg",E28*D28/1000,E28*D28)</f>
        <v>0</v>
      </c>
      <c r="H28" s="7"/>
      <c r="I28" s="14">
        <f>IF($C$5=0,0,E28/$C$5*$I$14)</f>
        <v>0</v>
      </c>
    </row>
    <row r="29" spans="2:17" s="1" customFormat="1" x14ac:dyDescent="0.25">
      <c r="B29" s="20" t="s">
        <v>3</v>
      </c>
      <c r="C29" s="19" t="s">
        <v>1</v>
      </c>
      <c r="D29" s="18"/>
      <c r="E29" s="17">
        <v>0</v>
      </c>
      <c r="F29" s="16">
        <v>0</v>
      </c>
      <c r="G29" s="15">
        <f>IF(C29="kg",E29*D29/1000,E29*D29)</f>
        <v>0</v>
      </c>
      <c r="H29" s="7"/>
      <c r="I29" s="14">
        <f>IF($C$5=0,0,E29/$C$5*$I$14)</f>
        <v>0</v>
      </c>
    </row>
    <row r="30" spans="2:17" s="1" customFormat="1" ht="15.75" thickBot="1" x14ac:dyDescent="0.3">
      <c r="B30" s="13" t="s">
        <v>2</v>
      </c>
      <c r="C30" s="12" t="s">
        <v>1</v>
      </c>
      <c r="D30" s="11"/>
      <c r="E30" s="10">
        <v>2.5</v>
      </c>
      <c r="F30" s="9">
        <v>2.5</v>
      </c>
      <c r="G30" s="8">
        <f>IF(C30="kg",E30*D30/1000,E30*D30)</f>
        <v>0</v>
      </c>
      <c r="H30" s="7"/>
      <c r="I30" s="6">
        <f>IF($C$5=0,0,E30/$C$5*$I$14)</f>
        <v>62.5</v>
      </c>
    </row>
    <row r="31" spans="2:17" s="1" customFormat="1" x14ac:dyDescent="0.25"/>
    <row r="32" spans="2:17" s="1" customFormat="1" ht="94.5" customHeight="1" x14ac:dyDescent="0.25">
      <c r="B32" s="5" t="s">
        <v>0</v>
      </c>
      <c r="C32" s="5"/>
      <c r="D32" s="5"/>
      <c r="E32" s="5"/>
      <c r="F32" s="5"/>
      <c r="G32" s="5"/>
      <c r="H32" s="4"/>
      <c r="I32" s="3"/>
    </row>
    <row r="33" s="2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</sheetData>
  <sheetProtection selectLockedCells="1" selectUnlockedCells="1"/>
  <mergeCells count="16">
    <mergeCell ref="B2:G2"/>
    <mergeCell ref="C4:G4"/>
    <mergeCell ref="C5:D5"/>
    <mergeCell ref="C6:D6"/>
    <mergeCell ref="C7:D7"/>
    <mergeCell ref="B32:G32"/>
    <mergeCell ref="C12:D12"/>
    <mergeCell ref="L17:Q17"/>
    <mergeCell ref="L18:Q18"/>
    <mergeCell ref="L19:Q19"/>
    <mergeCell ref="L20:Q20"/>
    <mergeCell ref="I7:J7"/>
    <mergeCell ref="C8:D8"/>
    <mergeCell ref="C9:D9"/>
    <mergeCell ref="C10:D10"/>
    <mergeCell ref="C11:D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Hot-dog</vt:lpstr>
    </vt:vector>
  </TitlesOfParts>
  <Company>HEINEKEN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Slabej</dc:creator>
  <cp:lastModifiedBy>Rudolf Slabej</cp:lastModifiedBy>
  <dcterms:created xsi:type="dcterms:W3CDTF">2019-01-04T13:04:29Z</dcterms:created>
  <dcterms:modified xsi:type="dcterms:W3CDTF">2019-01-04T13:04:45Z</dcterms:modified>
</cp:coreProperties>
</file>